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22" documentId="13_ncr:1_{476C408B-CC8E-4ABE-BF8B-ADC97203B169}" xr6:coauthVersionLast="47" xr6:coauthVersionMax="47" xr10:uidLastSave="{5106E364-1D9C-4A46-A300-F6DC062C2193}"/>
  <bookViews>
    <workbookView xWindow="-108" yWindow="-108" windowWidth="23256" windowHeight="12456" xr2:uid="{00000000-000D-0000-FFFF-FFFF00000000}"/>
  </bookViews>
  <sheets>
    <sheet name="Journal de caisse" sheetId="1" r:id="rId1"/>
  </sheets>
  <definedNames>
    <definedName name="ColumnTitle1">CashLog[[#Headers],[Date]]</definedName>
    <definedName name="RowTitleRegion1..F4">'Journal de caisse'!$H$2</definedName>
    <definedName name="_xlnm.Print_Titles" localSheetId="0">'Journal de caisse'!$4:$4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" l="1"/>
  <c r="E10" i="1"/>
  <c r="I10" i="1" s="1"/>
  <c r="F10" i="1"/>
  <c r="B6" i="1"/>
  <c r="B5" i="1"/>
  <c r="B2" i="1" l="1"/>
  <c r="I2" i="1"/>
</calcChain>
</file>

<file path=xl/sharedStrings.xml><?xml version="1.0" encoding="utf-8"?>
<sst xmlns="http://schemas.openxmlformats.org/spreadsheetml/2006/main" count="19" uniqueCount="17">
  <si>
    <t>Date</t>
  </si>
  <si>
    <t>Description</t>
  </si>
  <si>
    <t>Cameron Baker</t>
  </si>
  <si>
    <t>Jozi Kos</t>
  </si>
  <si>
    <t>Total</t>
  </si>
  <si>
    <t>REGISTRE DE CAISSE</t>
  </si>
  <si>
    <t>Équilibre</t>
  </si>
  <si>
    <t>Reçu n°</t>
  </si>
  <si>
    <t>Dépôt dans la caisse</t>
  </si>
  <si>
    <t>Pizza pour les travailleurs en heures supplémentaires</t>
  </si>
  <si>
    <t>Montant déposé</t>
  </si>
  <si>
    <t>Montant retiré</t>
  </si>
  <si>
    <t>Chargé de</t>
  </si>
  <si>
    <t>Petite caisse</t>
  </si>
  <si>
    <t>Compte moral</t>
  </si>
  <si>
    <t>Reçu par</t>
  </si>
  <si>
    <t>Approuvé par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</si>
</sst>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"/>
    <numFmt numFmtId="166" formatCode="#,##0.00\ [$€-40C]"/>
    <numFmt numFmtId="168" formatCode="[$-40C]d\ mmmm\ yyyy;@"/>
  </numFmts>
  <fonts count="15" x14ac:knownFonts="1">
    <font>
      <sz val="10"/>
      <name val="Century Gothic"/>
      <family val="2"/>
      <scheme val="minor"/>
    </font>
    <font>
      <sz val="8"/>
      <name val="Arial"/>
      <family val="2"/>
    </font>
    <font>
      <sz val="11"/>
      <name val="Century Gothic"/>
      <family val="2"/>
      <scheme val="minor"/>
    </font>
    <font>
      <sz val="16"/>
      <color theme="5" tint="-0.24994659260841701"/>
      <name val="Century Gothic"/>
      <family val="2"/>
      <scheme val="major"/>
    </font>
    <font>
      <b/>
      <sz val="11"/>
      <color theme="5" tint="-0.24994659260841701"/>
      <name val="Century Gothic"/>
      <family val="2"/>
      <scheme val="minor"/>
    </font>
    <font>
      <sz val="16"/>
      <color theme="5" tint="-0.24994659260841701"/>
      <name val="Century Gothic"/>
      <family val="2"/>
      <scheme val="minor"/>
    </font>
    <font>
      <sz val="11"/>
      <name val="Arial"/>
      <family val="2"/>
    </font>
    <font>
      <sz val="12"/>
      <color theme="0"/>
      <name val="Century Gothic"/>
      <family val="2"/>
      <scheme val="minor"/>
    </font>
    <font>
      <sz val="11"/>
      <color theme="8"/>
      <name val="Century Gothic"/>
      <family val="2"/>
      <scheme val="minor"/>
    </font>
    <font>
      <b/>
      <sz val="10"/>
      <name val="Century Gothic"/>
      <family val="2"/>
      <scheme val="minor"/>
    </font>
    <font>
      <b/>
      <sz val="11"/>
      <name val="Century Gothic"/>
      <family val="2"/>
      <scheme val="major"/>
    </font>
    <font>
      <b/>
      <sz val="11"/>
      <name val="Century Gothic"/>
      <family val="2"/>
      <scheme val="minor"/>
    </font>
    <font>
      <b/>
      <sz val="16"/>
      <color theme="8"/>
      <name val="Century Gothic"/>
      <family val="2"/>
      <scheme val="minor"/>
    </font>
    <font>
      <b/>
      <sz val="36"/>
      <name val="Algerian"/>
      <family val="5"/>
    </font>
    <font>
      <b/>
      <sz val="14"/>
      <color rgb="FF00B050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5" tint="-0.24994659260841701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horizontal="left" vertical="center" wrapText="1" indent="1"/>
    </xf>
    <xf numFmtId="164" fontId="6" fillId="0" borderId="0" applyFont="0" applyFill="0" applyBorder="0" applyProtection="0">
      <alignment horizontal="left"/>
    </xf>
    <xf numFmtId="164" fontId="6" fillId="0" borderId="0" applyFont="0" applyFill="0" applyBorder="0" applyProtection="0">
      <alignment horizontal="right"/>
    </xf>
    <xf numFmtId="0" fontId="3" fillId="0" borderId="1" applyNumberFormat="0" applyFill="0" applyProtection="0">
      <alignment vertical="center"/>
    </xf>
    <xf numFmtId="0" fontId="5" fillId="0" borderId="0">
      <alignment horizontal="left"/>
    </xf>
    <xf numFmtId="0" fontId="4" fillId="2" borderId="2">
      <alignment horizontal="left"/>
    </xf>
    <xf numFmtId="0" fontId="4" fillId="2" borderId="2">
      <alignment horizontal="right"/>
    </xf>
    <xf numFmtId="14" fontId="2" fillId="0" borderId="0" applyFont="0" applyFill="0" applyBorder="0">
      <alignment horizontal="right" wrapText="1"/>
    </xf>
    <xf numFmtId="0" fontId="4" fillId="0" borderId="0" applyNumberFormat="0" applyFill="0" applyBorder="0" applyAlignment="0" applyProtection="0"/>
    <xf numFmtId="0" fontId="8" fillId="3" borderId="3" applyFont="0" applyBorder="0">
      <alignment horizontal="left" vertical="center" wrapText="1" indent="1"/>
    </xf>
  </cellStyleXfs>
  <cellXfs count="18">
    <xf numFmtId="0" fontId="0" fillId="0" borderId="0" xfId="0">
      <alignment horizontal="left" vertical="center" wrapText="1" indent="1"/>
    </xf>
    <xf numFmtId="0" fontId="0" fillId="4" borderId="0" xfId="0" applyFill="1">
      <alignment horizontal="left" vertical="center" wrapText="1" indent="1"/>
    </xf>
    <xf numFmtId="0" fontId="7" fillId="4" borderId="0" xfId="4" applyFont="1" applyFill="1">
      <alignment horizontal="left"/>
    </xf>
    <xf numFmtId="0" fontId="0" fillId="4" borderId="0" xfId="0" applyFont="1" applyFill="1" applyAlignment="1">
      <alignment horizont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>
      <alignment horizontal="left" vertical="center" wrapText="1" indent="1"/>
    </xf>
    <xf numFmtId="0" fontId="10" fillId="0" borderId="0" xfId="0" applyFont="1">
      <alignment horizontal="left" vertical="center" wrapText="1" indent="1"/>
    </xf>
    <xf numFmtId="14" fontId="2" fillId="0" borderId="0" xfId="0" applyNumberFormat="1" applyFont="1">
      <alignment horizontal="left" vertical="center" wrapText="1" indent="1"/>
    </xf>
    <xf numFmtId="0" fontId="2" fillId="0" borderId="0" xfId="0" applyFont="1">
      <alignment horizontal="left" vertical="center" wrapText="1" indent="1"/>
    </xf>
    <xf numFmtId="0" fontId="14" fillId="5" borderId="4" xfId="6" applyFont="1" applyFill="1" applyBorder="1" applyAlignment="1">
      <alignment horizontal="center" vertical="center"/>
    </xf>
    <xf numFmtId="0" fontId="11" fillId="5" borderId="4" xfId="5" applyFont="1" applyFill="1" applyBorder="1" applyAlignment="1">
      <alignment horizontal="center" vertical="center"/>
    </xf>
    <xf numFmtId="0" fontId="9" fillId="5" borderId="4" xfId="5" applyFont="1" applyFill="1" applyBorder="1" applyAlignment="1">
      <alignment horizontal="center" vertical="center"/>
    </xf>
    <xf numFmtId="0" fontId="13" fillId="5" borderId="0" xfId="5" applyFont="1" applyFill="1" applyBorder="1" applyAlignment="1">
      <alignment horizontal="center" vertical="center"/>
    </xf>
    <xf numFmtId="166" fontId="14" fillId="5" borderId="4" xfId="1" applyNumberFormat="1" applyFont="1" applyFill="1" applyBorder="1" applyAlignment="1">
      <alignment horizontal="center" vertical="center"/>
    </xf>
    <xf numFmtId="168" fontId="2" fillId="0" borderId="0" xfId="0" applyNumberFormat="1" applyFont="1">
      <alignment horizontal="left" vertical="center" wrapText="1" indent="1"/>
    </xf>
    <xf numFmtId="166" fontId="2" fillId="0" borderId="0" xfId="0" applyNumberFormat="1" applyFont="1">
      <alignment horizontal="left" vertical="center" wrapText="1" indent="1"/>
    </xf>
    <xf numFmtId="166" fontId="12" fillId="0" borderId="0" xfId="0" applyNumberFormat="1" applyFont="1">
      <alignment horizontal="left" vertical="center" wrapText="1" indent="1"/>
    </xf>
    <xf numFmtId="166" fontId="12" fillId="0" borderId="0" xfId="0" applyNumberFormat="1" applyFont="1" applyAlignment="1">
      <alignment horizontal="left" vertical="center"/>
    </xf>
  </cellXfs>
  <cellStyles count="10">
    <cellStyle name="Date" xfId="7" xr:uid="{00000000-0005-0000-0000-000002000000}"/>
    <cellStyle name="Encabezado 1" xfId="4" builtinId="16" customBuiltin="1"/>
    <cellStyle name="Encabezado 4" xfId="8" builtinId="19" customBuiltin="1"/>
    <cellStyle name="Moneda" xfId="1" builtinId="4" customBuiltin="1"/>
    <cellStyle name="Moneda [0]" xfId="2" builtinId="7" customBuiltin="1"/>
    <cellStyle name="Normal" xfId="0" builtinId="0" customBuiltin="1"/>
    <cellStyle name="Título" xfId="3" builtinId="15" customBuiltin="1"/>
    <cellStyle name="Título 2" xfId="5" builtinId="17" customBuiltin="1"/>
    <cellStyle name="Título 3" xfId="6" builtinId="18" customBuiltin="1"/>
    <cellStyle name="Total Row" xfId="9" xr:uid="{00000000-0005-0000-0000-000009000000}"/>
  </cellStyles>
  <dxfs count="25"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6" formatCode="#,##0.00\ [$€-40C]"/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alignment horizontal="righ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6" formatCode="#,##0.00\ [$€-40C]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6" formatCode="#,##0.00\ [$€-40C]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  <numFmt numFmtId="165" formatCode="m/d/yyyy"/>
    </dxf>
    <dxf>
      <font>
        <b/>
        <strike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11"/>
        <color auto="1"/>
        <name val="Century Gothic"/>
        <family val="2"/>
        <scheme val="major"/>
      </font>
    </dxf>
    <dxf>
      <fill>
        <patternFill>
          <bgColor theme="6"/>
        </patternFill>
      </fill>
    </dxf>
    <dxf>
      <font>
        <color theme="8"/>
      </font>
      <fill>
        <patternFill>
          <bgColor theme="6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ill>
        <patternFill>
          <bgColor theme="6"/>
        </patternFill>
      </fill>
    </dxf>
    <dxf>
      <font>
        <b val="0"/>
        <i val="0"/>
        <color theme="0"/>
      </font>
      <fill>
        <patternFill>
          <bgColor theme="4"/>
        </patternFill>
      </fill>
    </dxf>
  </dxfs>
  <tableStyles count="1" defaultTableStyle="TableStyleLight1" defaultPivotStyle="PivotStyleLight16">
    <tableStyle name="Table Style 1" pivot="0" count="4" xr9:uid="{00000000-0011-0000-FFFF-FFFF00000000}">
      <tableStyleElement type="wholeTable" dxfId="24"/>
      <tableStyleElement type="headerRow" dxfId="23"/>
      <tableStyleElement type="totalRow" dxfId="22"/>
      <tableStyleElement type="secondRowStripe" dxfId="21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AEAEA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990000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ashLog" displayName="CashLog" ref="B4:I10" totalsRowCount="1" headerRowDxfId="20" dataDxfId="19" totalsRowDxfId="18" headerRowCellStyle="Normal" totalsRowCellStyle="Total Row">
  <tableColumns count="8">
    <tableColumn id="1" xr3:uid="{00000000-0010-0000-0000-000001000000}" name="Date" totalsRowLabel="Total" dataDxfId="17" totalsRowDxfId="7" dataCellStyle="Normal"/>
    <tableColumn id="2" xr3:uid="{00000000-0010-0000-0000-000002000000}" name="Reçu n°" totalsRowFunction="count" dataDxfId="16" totalsRowDxfId="6" dataCellStyle="Normal"/>
    <tableColumn id="3" xr3:uid="{00000000-0010-0000-0000-000003000000}" name="Description" dataDxfId="15" totalsRowDxfId="5" dataCellStyle="Normal"/>
    <tableColumn id="4" xr3:uid="{00000000-0010-0000-0000-000004000000}" name="Montant déposé" totalsRowFunction="sum" dataDxfId="14" totalsRowDxfId="4" dataCellStyle="Normal"/>
    <tableColumn id="5" xr3:uid="{00000000-0010-0000-0000-000005000000}" name="Montant retiré" totalsRowFunction="sum" dataDxfId="13" totalsRowDxfId="3" dataCellStyle="Normal"/>
    <tableColumn id="6" xr3:uid="{00000000-0010-0000-0000-000006000000}" name="Chargé de" dataDxfId="12" totalsRowDxfId="2" dataCellStyle="Normal"/>
    <tableColumn id="7" xr3:uid="{00000000-0010-0000-0000-000007000000}" name="Reçu par" totalsRowLabel="Équilibre" dataDxfId="11" totalsRowDxfId="1" dataCellStyle="Normal"/>
    <tableColumn id="8" xr3:uid="{00000000-0010-0000-0000-000008000000}" name="Approuvé par" totalsRowFunction="custom" dataDxfId="10" totalsRowDxfId="0" dataCellStyle="Normal">
      <totalsRowFormula>IFERROR(E10-F10,"")</totalsRowFormula>
    </tableColumn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="Petty Cash Log" altTextSummary="Enter Date, Receipt Number, Description, Amount Deposited, Amount Withdrawn, Charged To, Received By, and Approved By names in this table"/>
    </ext>
  </extLst>
</table>
</file>

<file path=xl/theme/theme1.xml><?xml version="1.0" encoding="utf-8"?>
<a:theme xmlns:a="http://schemas.openxmlformats.org/drawingml/2006/main" name="Frame">
  <a:themeElements>
    <a:clrScheme name="Custom 49">
      <a:dk1>
        <a:srgbClr val="000000"/>
      </a:dk1>
      <a:lt1>
        <a:srgbClr val="FFFFFF"/>
      </a:lt1>
      <a:dk2>
        <a:srgbClr val="545454"/>
      </a:dk2>
      <a:lt2>
        <a:srgbClr val="BFBFBF"/>
      </a:lt2>
      <a:accent1>
        <a:srgbClr val="0B1239"/>
      </a:accent1>
      <a:accent2>
        <a:srgbClr val="161F44"/>
      </a:accent2>
      <a:accent3>
        <a:srgbClr val="222B4E"/>
      </a:accent3>
      <a:accent4>
        <a:srgbClr val="EE7008"/>
      </a:accent4>
      <a:accent5>
        <a:srgbClr val="0FF9FF"/>
      </a:accent5>
      <a:accent6>
        <a:srgbClr val="D5393D"/>
      </a:accent6>
      <a:hlink>
        <a:srgbClr val="90BB23"/>
      </a:hlink>
      <a:folHlink>
        <a:srgbClr val="EE7008"/>
      </a:folHlink>
    </a:clrScheme>
    <a:fontScheme name="Custom 30">
      <a:majorFont>
        <a:latin typeface="Century Gothic"/>
        <a:ea typeface=""/>
        <a:cs typeface=""/>
      </a:majorFont>
      <a:minorFont>
        <a:latin typeface="Century Gothic"/>
        <a:ea typeface=""/>
        <a:cs typeface=""/>
      </a:minorFont>
    </a:fontScheme>
    <a:fmtScheme name="Frame">
      <a:fillStyleLst>
        <a:solidFill>
          <a:schemeClr val="phClr"/>
        </a:solidFill>
        <a:solidFill>
          <a:schemeClr val="phClr">
            <a:tint val="65000"/>
          </a:schemeClr>
        </a:solidFill>
        <a:solidFill>
          <a:schemeClr val="phClr">
            <a:shade val="80000"/>
            <a:satMod val="15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0795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50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44450" dist="13970" dir="5400000" algn="ctr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twoPt" dir="tl"/>
          </a:scene3d>
          <a:sp3d prstMaterial="flat">
            <a:bevelT w="12700" h="25400" prst="coolSlan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20000"/>
                <a:lumMod val="102000"/>
              </a:schemeClr>
            </a:gs>
            <a:gs pos="48000">
              <a:schemeClr val="phClr">
                <a:tint val="98000"/>
                <a:shade val="90000"/>
                <a:satMod val="110000"/>
                <a:lumMod val="103000"/>
              </a:schemeClr>
            </a:gs>
            <a:gs pos="100000">
              <a:schemeClr val="phClr">
                <a:tint val="98000"/>
                <a:shade val="80000"/>
                <a:satMod val="10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Frame" id="{F226E7A2-7162-461C-9490-D27D9DC04E43}" vid="{629A0216-3BBD-45C0-B63F-2683BEA18F6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A1:J11"/>
  <sheetViews>
    <sheetView showGridLines="0" tabSelected="1" topLeftCell="C1" zoomScale="85" zoomScaleNormal="85" workbookViewId="0">
      <selection activeCell="I11" sqref="I11"/>
    </sheetView>
  </sheetViews>
  <sheetFormatPr baseColWidth="10" defaultColWidth="8.88671875" defaultRowHeight="30" customHeight="1" x14ac:dyDescent="0.25"/>
  <cols>
    <col min="1" max="1" width="5.5546875" customWidth="1"/>
    <col min="2" max="2" width="20.33203125" customWidth="1"/>
    <col min="3" max="3" width="25.33203125" customWidth="1"/>
    <col min="4" max="4" width="33.33203125" customWidth="1"/>
    <col min="5" max="5" width="27.109375" customWidth="1"/>
    <col min="6" max="6" width="25" customWidth="1"/>
    <col min="7" max="7" width="24.5546875" customWidth="1"/>
    <col min="8" max="9" width="22.33203125" customWidth="1"/>
    <col min="10" max="10" width="5.5546875" customWidth="1"/>
    <col min="11" max="11" width="8.88671875" customWidth="1"/>
  </cols>
  <sheetData>
    <row r="1" spans="1:10" s="1" customFormat="1" ht="17.100000000000001" customHeight="1" x14ac:dyDescent="0.25">
      <c r="B1" s="2"/>
    </row>
    <row r="2" spans="1:10" s="3" customFormat="1" ht="38.1" customHeight="1" x14ac:dyDescent="0.25">
      <c r="B2" s="10" t="str">
        <f ca="1">"For "&amp;TEXT(MIN(B5:B9),"mm/dd/yyyy")&amp;" through "&amp;TEXT(MAX(B5:B9),"mm/dd/yyyy")</f>
        <v>For 01/01/yyyy through 01/03/yyyy</v>
      </c>
      <c r="C2" s="11"/>
      <c r="D2" s="12" t="s">
        <v>5</v>
      </c>
      <c r="E2" s="12"/>
      <c r="F2" s="12"/>
      <c r="G2" s="12"/>
      <c r="H2" s="9" t="s">
        <v>6</v>
      </c>
      <c r="I2" s="13">
        <f>IFERROR(E10-F10,"")</f>
        <v>31.47</v>
      </c>
    </row>
    <row r="3" spans="1:10" s="1" customFormat="1" ht="20.399999999999999" customHeight="1" x14ac:dyDescent="0.25"/>
    <row r="4" spans="1:10" ht="38.700000000000003" customHeight="1" x14ac:dyDescent="0.25">
      <c r="A4" s="1"/>
      <c r="B4" s="6" t="s">
        <v>0</v>
      </c>
      <c r="C4" s="6" t="s">
        <v>7</v>
      </c>
      <c r="D4" s="6" t="s">
        <v>1</v>
      </c>
      <c r="E4" s="6" t="s">
        <v>10</v>
      </c>
      <c r="F4" s="6" t="s">
        <v>11</v>
      </c>
      <c r="G4" s="6" t="s">
        <v>12</v>
      </c>
      <c r="H4" s="6" t="s">
        <v>15</v>
      </c>
      <c r="I4" s="6" t="s">
        <v>16</v>
      </c>
      <c r="J4" s="1"/>
    </row>
    <row r="5" spans="1:10" ht="37.950000000000003" customHeight="1" x14ac:dyDescent="0.25">
      <c r="A5" s="1"/>
      <c r="B5" s="14">
        <f ca="1">DATE(YEAR(TODAY()),MONTH(TODAY()),1)</f>
        <v>46023</v>
      </c>
      <c r="C5" s="8">
        <v>1011</v>
      </c>
      <c r="D5" s="8" t="s">
        <v>8</v>
      </c>
      <c r="E5" s="15">
        <v>50</v>
      </c>
      <c r="F5" s="15">
        <v>0</v>
      </c>
      <c r="G5" s="8" t="s">
        <v>13</v>
      </c>
      <c r="H5" s="8"/>
      <c r="I5" s="8" t="s">
        <v>2</v>
      </c>
      <c r="J5" s="1"/>
    </row>
    <row r="6" spans="1:10" ht="37.950000000000003" customHeight="1" x14ac:dyDescent="0.25">
      <c r="A6" s="1"/>
      <c r="B6" s="14">
        <f ca="1">DATE(YEAR(TODAY()),MONTH(TODAY()),3)</f>
        <v>46025</v>
      </c>
      <c r="C6" s="8">
        <v>243</v>
      </c>
      <c r="D6" s="8" t="s">
        <v>9</v>
      </c>
      <c r="E6" s="15">
        <v>0</v>
      </c>
      <c r="F6" s="15">
        <v>18.53</v>
      </c>
      <c r="G6" s="8" t="s">
        <v>14</v>
      </c>
      <c r="H6" s="8" t="s">
        <v>3</v>
      </c>
      <c r="I6" s="8" t="s">
        <v>2</v>
      </c>
      <c r="J6" s="1"/>
    </row>
    <row r="7" spans="1:10" ht="37.950000000000003" customHeight="1" x14ac:dyDescent="0.25">
      <c r="A7" s="1"/>
      <c r="B7" s="7"/>
      <c r="C7" s="8"/>
      <c r="D7" s="8"/>
      <c r="E7" s="8"/>
      <c r="F7" s="8"/>
      <c r="G7" s="8"/>
      <c r="H7" s="8"/>
      <c r="I7" s="8"/>
      <c r="J7" s="1"/>
    </row>
    <row r="8" spans="1:10" ht="37.950000000000003" customHeight="1" x14ac:dyDescent="0.25">
      <c r="A8" s="1"/>
      <c r="B8" s="7"/>
      <c r="C8" s="8"/>
      <c r="D8" s="8"/>
      <c r="E8" s="8"/>
      <c r="F8" s="8"/>
      <c r="G8" s="8"/>
      <c r="H8" s="8"/>
      <c r="I8" s="8"/>
      <c r="J8" s="1"/>
    </row>
    <row r="9" spans="1:10" ht="37.950000000000003" customHeight="1" x14ac:dyDescent="0.25">
      <c r="A9" s="1"/>
      <c r="B9" s="7"/>
      <c r="C9" s="8"/>
      <c r="D9" s="8"/>
      <c r="E9" s="8"/>
      <c r="F9" s="8"/>
      <c r="G9" s="8"/>
      <c r="H9" s="8"/>
      <c r="I9" s="8"/>
      <c r="J9" s="1"/>
    </row>
    <row r="10" spans="1:10" ht="37.950000000000003" customHeight="1" x14ac:dyDescent="0.25">
      <c r="A10" s="1"/>
      <c r="B10" s="5" t="s">
        <v>4</v>
      </c>
      <c r="C10" s="5">
        <f>SUBTOTAL(103,CashLog[Reçu n°])</f>
        <v>2</v>
      </c>
      <c r="D10" s="5"/>
      <c r="E10" s="16">
        <f>SUBTOTAL(109,CashLog[Montant déposé])</f>
        <v>50</v>
      </c>
      <c r="F10" s="16">
        <f>SUBTOTAL(109,CashLog[Montant retiré])</f>
        <v>18.53</v>
      </c>
      <c r="G10" s="5"/>
      <c r="H10" s="4" t="s">
        <v>6</v>
      </c>
      <c r="I10" s="17">
        <f>IFERROR(E10-F10,"")</f>
        <v>31.47</v>
      </c>
      <c r="J10" s="1"/>
    </row>
    <row r="11" spans="1:10" s="1" customFormat="1" ht="46.5" customHeight="1" x14ac:dyDescent="0.25"/>
  </sheetData>
  <mergeCells count="2">
    <mergeCell ref="B2:C2"/>
    <mergeCell ref="D2:G2"/>
  </mergeCells>
  <phoneticPr fontId="1" type="noConversion"/>
  <conditionalFormatting sqref="I2">
    <cfRule type="cellIs" dxfId="9" priority="3" stopIfTrue="1" operator="lessThan">
      <formula>0</formula>
    </cfRule>
  </conditionalFormatting>
  <conditionalFormatting sqref="I10">
    <cfRule type="cellIs" dxfId="8" priority="1" stopIfTrue="1" operator="lessThan">
      <formula>0</formula>
    </cfRule>
  </conditionalFormatting>
  <dataValidations count="8">
    <dataValidation allowBlank="1" showInputMessage="1" showErrorMessage="1" prompt="Enter Date in this column under this heading. Use heading filters to find specific entries" sqref="B4" xr:uid="{00000000-0002-0000-0000-000003000000}"/>
    <dataValidation allowBlank="1" showInputMessage="1" showErrorMessage="1" prompt="Enter Receipt Number in this column under this heading" sqref="C4" xr:uid="{00000000-0002-0000-0000-000004000000}"/>
    <dataValidation allowBlank="1" showInputMessage="1" showErrorMessage="1" prompt="Enter Description in this column under this heading" sqref="D4" xr:uid="{00000000-0002-0000-0000-000005000000}"/>
    <dataValidation allowBlank="1" showInputMessage="1" showErrorMessage="1" prompt="Enter Amount Deposited in this column under this heading" sqref="E4" xr:uid="{00000000-0002-0000-0000-000006000000}"/>
    <dataValidation allowBlank="1" showInputMessage="1" showErrorMessage="1" prompt="Enter Amount Withdrawn in this column under this heading" sqref="F4" xr:uid="{00000000-0002-0000-0000-000007000000}"/>
    <dataValidation allowBlank="1" showInputMessage="1" showErrorMessage="1" prompt="Enter Charged To person name in this column under this heading" sqref="G4" xr:uid="{00000000-0002-0000-0000-000008000000}"/>
    <dataValidation allowBlank="1" showInputMessage="1" showErrorMessage="1" prompt="Enter Received By person name in this column under this heading" sqref="H4" xr:uid="{00000000-0002-0000-0000-000009000000}"/>
    <dataValidation allowBlank="1" showInputMessage="1" showErrorMessage="1" prompt="Enter Approved By person name in this column under this heading" sqref="I4" xr:uid="{00000000-0002-0000-0000-00000A000000}"/>
  </dataValidations>
  <printOptions horizontalCentered="1"/>
  <pageMargins left="0.75" right="0.75" top="1" bottom="1" header="0.5" footer="0.5"/>
  <pageSetup scale="72" fitToHeight="0" orientation="landscape" r:id="rId1"/>
  <headerFooter differentFirst="1">
    <oddFooter>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FDEB46CD-9C6F-4077-B321-8BEE7D28771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869A16C-8A32-4928-B9F5-7B96AA649B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7CE5114-88BA-4F41-8959-B5AF4EB77BCE}">
  <ds:schemaRefs>
    <ds:schemaRef ds:uri="http://schemas.openxmlformats.org/package/2006/metadata/core-properties"/>
    <ds:schemaRef ds:uri="16c05727-aa75-4e4a-9b5f-8a80a1165891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purl.org/dc/terms/"/>
    <ds:schemaRef ds:uri="230e9df3-be65-4c73-a93b-d1236ebd677e"/>
    <ds:schemaRef ds:uri="71af3243-3dd4-4a8d-8c0d-dd76da1f02a5"/>
    <ds:schemaRef ds:uri="http://www.w3.org/XML/1998/namespac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TM16400493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Journal de caisse</vt:lpstr>
      <vt:lpstr>ColumnTitle1</vt:lpstr>
      <vt:lpstr>RowTitleRegion1..F4</vt:lpstr>
      <vt:lpstr>'Journal de caisse'!Títulos_a_imprimir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1</cp:revision>
  <dcterms:created xsi:type="dcterms:W3CDTF">2023-05-22T22:18:31Z</dcterms:created>
  <dcterms:modified xsi:type="dcterms:W3CDTF">2026-01-28T21:09:15Z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